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035" windowHeight="7440" activeTab="11"/>
  </bookViews>
  <sheets>
    <sheet name="1-Α" sheetId="1" r:id="rId1"/>
    <sheet name="1-Β" sheetId="2" r:id="rId2"/>
    <sheet name="1-Γ" sheetId="3" r:id="rId3"/>
    <sheet name="2-Α" sheetId="4" r:id="rId4"/>
    <sheet name="2-Β" sheetId="5" r:id="rId5"/>
    <sheet name="3" sheetId="6" r:id="rId6"/>
    <sheet name="4-Α" sheetId="7" r:id="rId7"/>
    <sheet name="4-Β" sheetId="8" r:id="rId8"/>
    <sheet name="4-Γ" sheetId="9" r:id="rId9"/>
    <sheet name="4-Δ" sheetId="10" r:id="rId10"/>
    <sheet name="4-Ε" sheetId="11" r:id="rId11"/>
    <sheet name="4-ΣΤ" sheetId="12" r:id="rId12"/>
  </sheets>
  <definedNames/>
  <calcPr fullCalcOnLoad="1"/>
</workbook>
</file>

<file path=xl/sharedStrings.xml><?xml version="1.0" encoding="utf-8"?>
<sst xmlns="http://schemas.openxmlformats.org/spreadsheetml/2006/main" count="120" uniqueCount="61">
  <si>
    <t>Δt(s)</t>
  </si>
  <si>
    <t>D(m)</t>
  </si>
  <si>
    <t>υ(m/s)</t>
  </si>
  <si>
    <t>h(m)</t>
  </si>
  <si>
    <t>h-D(m)</t>
  </si>
  <si>
    <t>Πίνακας Μετρήσεων</t>
  </si>
  <si>
    <t>&lt;g&gt;</t>
  </si>
  <si>
    <t>δg</t>
  </si>
  <si>
    <t>Α/Α</t>
  </si>
  <si>
    <t>Δt (s)</t>
  </si>
  <si>
    <t>ΦΥΛΛΟ ΕΡΓΑΣΙΑΣ 4-Γ</t>
  </si>
  <si>
    <t>ΚΛΙΣΗ</t>
  </si>
  <si>
    <t xml:space="preserve">                                         ΦΥΛΛΟ ΕΡΓΑΣΙΑΣ 1-Α</t>
  </si>
  <si>
    <t xml:space="preserve">                                        ΠΙΝΑΚΑΣ ΜΕΤΡΗΣΕΩΝ</t>
  </si>
  <si>
    <t>l(m)</t>
  </si>
  <si>
    <t>Τ(s)</t>
  </si>
  <si>
    <t>ΦΥΛΛΟ ΕΡΓΑΣΙΑΣ 3</t>
  </si>
  <si>
    <t>ΠΙΝΑΚΑΣ ΤΙΜΩΝ</t>
  </si>
  <si>
    <t>t(s)</t>
  </si>
  <si>
    <t>M(Kg)</t>
  </si>
  <si>
    <t>m(Kg)</t>
  </si>
  <si>
    <t>s(m)</t>
  </si>
  <si>
    <t>x(m)</t>
  </si>
  <si>
    <r>
      <t>g(m/s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</si>
  <si>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r>
      <t>T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(s)</t>
    </r>
  </si>
  <si>
    <t xml:space="preserve">A/A </t>
  </si>
  <si>
    <r>
      <t>g(m/s</t>
    </r>
    <r>
      <rPr>
        <vertAlign val="superscript"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>)</t>
    </r>
  </si>
  <si>
    <t>Πίνακας τιμών</t>
  </si>
  <si>
    <t>Χρόνος 10 αιωρήσεων (s)</t>
  </si>
  <si>
    <t>Πίνακας μετρήσεων</t>
  </si>
  <si>
    <r>
      <t>u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/s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</si>
  <si>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r>
      <t>g(m/s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</si>
  <si>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t xml:space="preserve">                                         ΦΥΛΛΟ ΕΡΓΑΣΙΑΣ 1-Β</t>
  </si>
  <si>
    <t xml:space="preserve">                                         ΦΥΛΛΟ ΕΡΓΑΣΙΑΣ 1-Γ</t>
  </si>
  <si>
    <t xml:space="preserve">                                         ΦΥΛΛΟ ΕΡΓΑΣΙΑΣ 2-Α</t>
  </si>
  <si>
    <t>Δl(m)</t>
  </si>
  <si>
    <t xml:space="preserve">                                         ΦΥΛΛΟ ΕΡΓΑΣΙΑΣ 2-B</t>
  </si>
  <si>
    <t>&lt;t&gt; (s)</t>
  </si>
  <si>
    <r>
      <t>Δm</t>
    </r>
    <r>
      <rPr>
        <vertAlign val="subscript"/>
        <sz val="14"/>
        <color indexed="8"/>
        <rFont val="Calibri"/>
        <family val="2"/>
      </rPr>
      <t>1</t>
    </r>
    <r>
      <rPr>
        <sz val="14"/>
        <color indexed="8"/>
        <rFont val="Calibri"/>
        <family val="2"/>
      </rPr>
      <t>(Kg)</t>
    </r>
  </si>
  <si>
    <r>
      <t>Δm</t>
    </r>
    <r>
      <rPr>
        <vertAlign val="subscript"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>(Kg)</t>
    </r>
  </si>
  <si>
    <t xml:space="preserve">                                         ΦΥΛΛΟ ΕΡΓΑΣΙΑΣ 4-A</t>
  </si>
  <si>
    <t>ΦΥΛΛΟ ΕΡΓΑΣΙΑΣ 4-B</t>
  </si>
  <si>
    <t>Φύλλο εργασίας 4-Δ</t>
  </si>
  <si>
    <r>
      <t>g (m/s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</si>
  <si>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t>Φύλλο εργασίας 4-Ε</t>
  </si>
  <si>
    <r>
      <t>h</t>
    </r>
    <r>
      <rPr>
        <b/>
        <vertAlign val="subscript"/>
        <sz val="14"/>
        <color indexed="8"/>
        <rFont val="Calibri"/>
        <family val="2"/>
      </rPr>
      <t>1</t>
    </r>
    <r>
      <rPr>
        <b/>
        <sz val="14"/>
        <color indexed="8"/>
        <rFont val="Calibri"/>
        <family val="2"/>
      </rPr>
      <t xml:space="preserve"> (m)</t>
    </r>
  </si>
  <si>
    <r>
      <t>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(m)</t>
    </r>
  </si>
  <si>
    <r>
      <t>&lt;g&gt; (m/s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</si>
  <si>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r>
      <t>δg (m/s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</si>
  <si>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r>
      <t>g(m/s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</si>
  <si>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t>h (m)</t>
  </si>
  <si>
    <r>
      <t>Δt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(s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</si>
  <si>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t>δt (s)</t>
  </si>
  <si>
    <t>t (s)</t>
  </si>
  <si>
    <r>
      <t>t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(s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</si>
  <si>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t>y (m)</t>
  </si>
  <si>
    <r>
      <rPr>
        <sz val="14"/>
        <color indexed="8"/>
        <rFont val="Calibri"/>
        <family val="2"/>
      </rPr>
      <t>Ι</t>
    </r>
    <r>
      <rPr>
        <b/>
        <sz val="14"/>
        <color indexed="8"/>
        <rFont val="Calibri"/>
        <family val="2"/>
      </rPr>
      <t>y</t>
    </r>
    <r>
      <rPr>
        <sz val="14"/>
        <color indexed="8"/>
        <rFont val="Calibri"/>
        <family val="2"/>
      </rPr>
      <t xml:space="preserve">I </t>
    </r>
    <r>
      <rPr>
        <b/>
        <sz val="14"/>
        <color indexed="8"/>
        <rFont val="Calibri"/>
        <family val="2"/>
      </rPr>
      <t>(m)</t>
    </r>
  </si>
  <si>
    <r>
      <t>g (m/s</t>
    </r>
    <r>
      <rPr>
        <b/>
        <vertAlign val="superscript"/>
        <sz val="14"/>
        <rFont val="Calibri"/>
        <family val="2"/>
      </rPr>
      <t>2</t>
    </r>
    <r>
      <rPr>
        <b/>
        <sz val="14"/>
        <rFont val="Calibri"/>
        <family val="2"/>
      </rPr>
      <t>)</t>
    </r>
  </si>
  <si>
    <r>
      <t>T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(s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)</t>
    </r>
  </si>
  <si>
    <t>Κλίση ευθείας</t>
  </si>
  <si>
    <t>Φύλλο εργασίας 4-ΣΤ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</si>
</sst>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08]dddd\,\ d\ mmmm\ yyyy"/>
    <numFmt numFmtId="173" formatCode="[$-408]h:mm:ss\ AM/PM"/>
    <numFmt numFmtId="17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  <font>
      <vertAlign val="superscript"/>
      <sz val="14"/>
      <color indexed="8"/>
      <name val="Calibri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b/>
      <sz val="20"/>
      <color indexed="8"/>
      <name val="Calibri"/>
      <family val="0"/>
    </font>
    <font>
      <b/>
      <vertAlign val="superscript"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58" fillId="0" borderId="0" xfId="0" applyFont="1" applyAlignment="1">
      <alignment/>
    </xf>
    <xf numFmtId="0" fontId="58" fillId="20" borderId="17" xfId="0" applyFont="1" applyFill="1" applyBorder="1" applyAlignment="1">
      <alignment horizontal="center"/>
    </xf>
    <xf numFmtId="0" fontId="58" fillId="20" borderId="18" xfId="0" applyFont="1" applyFill="1" applyBorder="1" applyAlignment="1">
      <alignment horizontal="center"/>
    </xf>
    <xf numFmtId="0" fontId="58" fillId="20" borderId="18" xfId="0" applyFont="1" applyFill="1" applyBorder="1" applyAlignment="1">
      <alignment horizontal="center" wrapText="1"/>
    </xf>
    <xf numFmtId="0" fontId="58" fillId="20" borderId="12" xfId="0" applyFont="1" applyFill="1" applyBorder="1" applyAlignment="1">
      <alignment horizontal="center"/>
    </xf>
    <xf numFmtId="0" fontId="57" fillId="32" borderId="19" xfId="0" applyFont="1" applyFill="1" applyBorder="1" applyAlignment="1">
      <alignment horizontal="center"/>
    </xf>
    <xf numFmtId="0" fontId="57" fillId="32" borderId="14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57" fillId="32" borderId="15" xfId="0" applyFont="1" applyFill="1" applyBorder="1" applyAlignment="1">
      <alignment horizontal="center"/>
    </xf>
    <xf numFmtId="0" fontId="57" fillId="32" borderId="13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10" xfId="0" applyNumberFormat="1" applyFont="1" applyBorder="1" applyAlignment="1">
      <alignment horizontal="center"/>
    </xf>
    <xf numFmtId="0" fontId="57" fillId="0" borderId="10" xfId="0" applyNumberFormat="1" applyFont="1" applyFill="1" applyBorder="1" applyAlignment="1">
      <alignment horizontal="center"/>
    </xf>
    <xf numFmtId="0" fontId="57" fillId="32" borderId="10" xfId="0" applyNumberFormat="1" applyFont="1" applyFill="1" applyBorder="1" applyAlignment="1">
      <alignment horizontal="center"/>
    </xf>
    <xf numFmtId="0" fontId="57" fillId="32" borderId="13" xfId="0" applyNumberFormat="1" applyFont="1" applyFill="1" applyBorder="1" applyAlignment="1">
      <alignment horizontal="center"/>
    </xf>
    <xf numFmtId="0" fontId="57" fillId="0" borderId="15" xfId="0" applyNumberFormat="1" applyFont="1" applyBorder="1" applyAlignment="1">
      <alignment horizontal="center"/>
    </xf>
    <xf numFmtId="0" fontId="57" fillId="0" borderId="15" xfId="0" applyNumberFormat="1" applyFont="1" applyFill="1" applyBorder="1" applyAlignment="1">
      <alignment horizontal="center"/>
    </xf>
    <xf numFmtId="0" fontId="57" fillId="32" borderId="15" xfId="0" applyNumberFormat="1" applyFont="1" applyFill="1" applyBorder="1" applyAlignment="1">
      <alignment horizontal="center"/>
    </xf>
    <xf numFmtId="0" fontId="57" fillId="32" borderId="11" xfId="0" applyNumberFormat="1" applyFont="1" applyFill="1" applyBorder="1" applyAlignment="1">
      <alignment horizontal="center"/>
    </xf>
    <xf numFmtId="0" fontId="57" fillId="0" borderId="0" xfId="0" applyFont="1" applyAlignment="1">
      <alignment wrapText="1"/>
    </xf>
    <xf numFmtId="0" fontId="58" fillId="20" borderId="17" xfId="0" applyFont="1" applyFill="1" applyBorder="1" applyAlignment="1">
      <alignment horizontal="center" wrapText="1"/>
    </xf>
    <xf numFmtId="0" fontId="6" fillId="20" borderId="12" xfId="0" applyFont="1" applyFill="1" applyBorder="1" applyAlignment="1">
      <alignment horizontal="center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/>
    </xf>
    <xf numFmtId="0" fontId="58" fillId="20" borderId="17" xfId="0" applyFont="1" applyFill="1" applyBorder="1" applyAlignment="1">
      <alignment horizontal="center"/>
    </xf>
    <xf numFmtId="0" fontId="58" fillId="20" borderId="19" xfId="0" applyFont="1" applyFill="1" applyBorder="1" applyAlignment="1">
      <alignment horizontal="center"/>
    </xf>
    <xf numFmtId="0" fontId="58" fillId="20" borderId="13" xfId="0" applyFont="1" applyFill="1" applyBorder="1" applyAlignment="1">
      <alignment horizontal="center"/>
    </xf>
    <xf numFmtId="0" fontId="57" fillId="20" borderId="19" xfId="0" applyFont="1" applyFill="1" applyBorder="1" applyAlignment="1">
      <alignment horizontal="center"/>
    </xf>
    <xf numFmtId="0" fontId="57" fillId="20" borderId="14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20" borderId="19" xfId="0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58" fillId="20" borderId="14" xfId="0" applyFont="1" applyFill="1" applyBorder="1" applyAlignment="1">
      <alignment horizontal="center"/>
    </xf>
    <xf numFmtId="0" fontId="8" fillId="20" borderId="24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8" fillId="20" borderId="25" xfId="0" applyFont="1" applyFill="1" applyBorder="1" applyAlignment="1">
      <alignment horizontal="center"/>
    </xf>
    <xf numFmtId="0" fontId="57" fillId="32" borderId="27" xfId="0" applyFont="1" applyFill="1" applyBorder="1" applyAlignment="1">
      <alignment horizontal="center"/>
    </xf>
    <xf numFmtId="0" fontId="57" fillId="32" borderId="19" xfId="0" applyFont="1" applyFill="1" applyBorder="1" applyAlignment="1">
      <alignment horizontal="center"/>
    </xf>
    <xf numFmtId="0" fontId="57" fillId="32" borderId="14" xfId="0" applyFont="1" applyFill="1" applyBorder="1" applyAlignment="1">
      <alignment horizontal="center"/>
    </xf>
    <xf numFmtId="0" fontId="57" fillId="32" borderId="28" xfId="0" applyFont="1" applyFill="1" applyBorder="1" applyAlignment="1">
      <alignment horizontal="center"/>
    </xf>
    <xf numFmtId="0" fontId="57" fillId="32" borderId="29" xfId="0" applyFont="1" applyFill="1" applyBorder="1" applyAlignment="1">
      <alignment horizontal="center"/>
    </xf>
    <xf numFmtId="0" fontId="57" fillId="32" borderId="3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8" fillId="20" borderId="14" xfId="0" applyFont="1" applyFill="1" applyBorder="1" applyAlignment="1">
      <alignment horizontal="center"/>
    </xf>
    <xf numFmtId="0" fontId="58" fillId="20" borderId="10" xfId="0" applyFont="1" applyFill="1" applyBorder="1" applyAlignment="1">
      <alignment horizontal="center"/>
    </xf>
    <xf numFmtId="0" fontId="12" fillId="20" borderId="17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/>
    </xf>
    <xf numFmtId="174" fontId="57" fillId="0" borderId="19" xfId="0" applyNumberFormat="1" applyFont="1" applyFill="1" applyBorder="1" applyAlignment="1">
      <alignment horizontal="center"/>
    </xf>
    <xf numFmtId="174" fontId="57" fillId="0" borderId="14" xfId="0" applyNumberFormat="1" applyFont="1" applyFill="1" applyBorder="1" applyAlignment="1">
      <alignment horizontal="center"/>
    </xf>
    <xf numFmtId="174" fontId="57" fillId="32" borderId="10" xfId="0" applyNumberFormat="1" applyFont="1" applyFill="1" applyBorder="1" applyAlignment="1">
      <alignment horizontal="center"/>
    </xf>
    <xf numFmtId="174" fontId="57" fillId="32" borderId="15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58" fillId="20" borderId="31" xfId="0" applyFont="1" applyFill="1" applyBorder="1" applyAlignment="1">
      <alignment horizontal="center"/>
    </xf>
    <xf numFmtId="0" fontId="55" fillId="20" borderId="32" xfId="0" applyFont="1" applyFill="1" applyBorder="1" applyAlignment="1">
      <alignment horizontal="center"/>
    </xf>
    <xf numFmtId="0" fontId="55" fillId="20" borderId="33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55" fillId="20" borderId="12" xfId="0" applyFont="1" applyFill="1" applyBorder="1" applyAlignment="1">
      <alignment horizontal="center"/>
    </xf>
    <xf numFmtId="0" fontId="57" fillId="20" borderId="17" xfId="0" applyFont="1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8" fillId="20" borderId="34" xfId="0" applyFont="1" applyFill="1" applyBorder="1" applyAlignment="1">
      <alignment horizontal="center"/>
    </xf>
    <xf numFmtId="0" fontId="55" fillId="20" borderId="35" xfId="0" applyFont="1" applyFill="1" applyBorder="1" applyAlignment="1">
      <alignment horizontal="center"/>
    </xf>
    <xf numFmtId="0" fontId="55" fillId="20" borderId="36" xfId="0" applyFont="1" applyFill="1" applyBorder="1" applyAlignment="1">
      <alignment horizontal="center"/>
    </xf>
    <xf numFmtId="0" fontId="55" fillId="20" borderId="18" xfId="0" applyFont="1" applyFill="1" applyBorder="1" applyAlignment="1">
      <alignment horizontal="center"/>
    </xf>
    <xf numFmtId="0" fontId="0" fillId="20" borderId="32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58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 horizontal="center"/>
    </xf>
    <xf numFmtId="0" fontId="0" fillId="20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20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=f(l)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09675"/>
          <c:w val="0.9142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'1-Α'!$C$5:$C$9</c:f>
              <c:numCache/>
            </c:numRef>
          </c:xVal>
          <c:yVal>
            <c:numRef>
              <c:f>'1-Α'!$F$5:$F$9</c:f>
              <c:numCache/>
            </c:numRef>
          </c:yVal>
          <c:smooth val="0"/>
        </c:ser>
        <c:axId val="30680220"/>
        <c:axId val="7686525"/>
      </c:scatterChart>
      <c:val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l(m)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7686525"/>
        <c:crosses val="autoZero"/>
        <c:crossBetween val="midCat"/>
        <c:dispUnits/>
      </c:val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(s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06802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20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=f(l)</a:t>
            </a:r>
          </a:p>
        </c:rich>
      </c:tx>
      <c:layout>
        <c:manualLayout>
          <c:xMode val="factor"/>
          <c:yMode val="factor"/>
          <c:x val="-0.003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08925"/>
          <c:w val="0.91425"/>
          <c:h val="0.8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'1-Β'!$C$5:$C$9</c:f>
              <c:numCache/>
            </c:numRef>
          </c:xVal>
          <c:yVal>
            <c:numRef>
              <c:f>'1-Β'!$E$5:$E$9</c:f>
              <c:numCache/>
            </c:numRef>
          </c:yVal>
          <c:smooth val="0"/>
        </c:ser>
        <c:axId val="2069862"/>
        <c:axId val="18628759"/>
      </c:scatterChart>
      <c:val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l(m)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18628759"/>
        <c:crosses val="autoZero"/>
        <c:crossBetween val="midCat"/>
        <c:dispUnits/>
      </c:val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(s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0698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20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=f(l)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09675"/>
          <c:w val="0.9142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'1-Γ'!$C$5:$C$9</c:f>
              <c:numCache/>
            </c:numRef>
          </c:xVal>
          <c:yVal>
            <c:numRef>
              <c:f>'1-Γ'!$F$5:$F$9</c:f>
              <c:numCache/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l(m)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32534481"/>
        <c:crosses val="autoZero"/>
        <c:crossBetween val="midCat"/>
        <c:dispUnits/>
      </c:valAx>
      <c:valAx>
        <c:axId val="3253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(s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34411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20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=f(l)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09675"/>
          <c:w val="0.9142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'2-Α'!$C$5:$C$9</c:f>
              <c:numCache/>
            </c:numRef>
          </c:xVal>
          <c:yVal>
            <c:numRef>
              <c:f>'2-Α'!$F$5:$F$9</c:f>
              <c:numCache/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Δ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l(m)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18047275"/>
        <c:crosses val="autoZero"/>
        <c:crossBetween val="midCat"/>
        <c:dispUnits/>
      </c:val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(s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4374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20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=f(l)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09675"/>
          <c:w val="0.9142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'2-Β'!$C$5:$C$9</c:f>
              <c:numCache/>
            </c:numRef>
          </c:xVal>
          <c:yVal>
            <c:numRef>
              <c:f>'2-Β'!$F$5:$F$9</c:f>
              <c:numCache/>
            </c:numRef>
          </c:yVal>
          <c:smooth val="0"/>
        </c:ser>
        <c:axId val="28207748"/>
        <c:axId val="52543141"/>
      </c:scatterChart>
      <c:val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l(m)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52543141"/>
        <c:crosses val="autoZero"/>
        <c:crossBetween val="midCat"/>
        <c:dispUnits/>
      </c:val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(s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82077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20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=f(h-D)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965"/>
          <c:w val="0.91525"/>
          <c:h val="0.81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'1-Α'!$C$5:$C$9</c:f>
              <c:numCache>
                <c:ptCount val="5"/>
              </c:numCache>
            </c:numRef>
          </c:xVal>
          <c:yVal>
            <c:numRef>
              <c:f>'1-Α'!$F$5:$F$9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126222"/>
        <c:axId val="28135999"/>
      </c:scatterChart>
      <c:val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h-D(m)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28135999"/>
        <c:crosses val="autoZero"/>
        <c:crossBetween val="midCat"/>
        <c:dispUnits/>
      </c:val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/s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1262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|y|=f(t</a:t>
            </a:r>
            <a:r>
              <a:rPr lang="en-US" cap="none" sz="20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965"/>
          <c:w val="0.91525"/>
          <c:h val="0.81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'4-Γ'!$B$4:$B$17</c:f>
              <c:numCache/>
            </c:numRef>
          </c:xVal>
          <c:yVal>
            <c:numRef>
              <c:f>'4-Γ'!$C$4:$C$17</c:f>
              <c:numCache/>
            </c:numRef>
          </c:yVal>
          <c:smooth val="0"/>
        </c:ser>
        <c:axId val="51897400"/>
        <c:axId val="64423417"/>
      </c:scatterChart>
      <c:val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(s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64423417"/>
        <c:crosses val="autoZero"/>
        <c:crossBetween val="midCat"/>
        <c:dispUnits/>
      </c:valAx>
      <c:valAx>
        <c:axId val="6442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|y| (m)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18974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19050</xdr:rowOff>
    </xdr:from>
    <xdr:to>
      <xdr:col>16</xdr:col>
      <xdr:colOff>342900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4543425" y="257175"/>
        <a:ext cx="61817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85725</xdr:colOff>
      <xdr:row>18</xdr:row>
      <xdr:rowOff>133350</xdr:rowOff>
    </xdr:to>
    <xdr:graphicFrame>
      <xdr:nvGraphicFramePr>
        <xdr:cNvPr id="1" name="Chart 8"/>
        <xdr:cNvGraphicFramePr/>
      </xdr:nvGraphicFramePr>
      <xdr:xfrm>
        <a:off x="4343400" y="238125"/>
        <a:ext cx="6181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0</xdr:rowOff>
    </xdr:from>
    <xdr:to>
      <xdr:col>16</xdr:col>
      <xdr:colOff>504825</xdr:colOff>
      <xdr:row>16</xdr:row>
      <xdr:rowOff>190500</xdr:rowOff>
    </xdr:to>
    <xdr:graphicFrame>
      <xdr:nvGraphicFramePr>
        <xdr:cNvPr id="1" name="Chart 3"/>
        <xdr:cNvGraphicFramePr/>
      </xdr:nvGraphicFramePr>
      <xdr:xfrm>
        <a:off x="4819650" y="23812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17</xdr:col>
      <xdr:colOff>85725</xdr:colOff>
      <xdr:row>15</xdr:row>
      <xdr:rowOff>171450</xdr:rowOff>
    </xdr:to>
    <xdr:graphicFrame>
      <xdr:nvGraphicFramePr>
        <xdr:cNvPr id="1" name="Chart 3"/>
        <xdr:cNvGraphicFramePr/>
      </xdr:nvGraphicFramePr>
      <xdr:xfrm>
        <a:off x="5114925" y="238125"/>
        <a:ext cx="61817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17</xdr:col>
      <xdr:colOff>85725</xdr:colOff>
      <xdr:row>16</xdr:row>
      <xdr:rowOff>161925</xdr:rowOff>
    </xdr:to>
    <xdr:graphicFrame>
      <xdr:nvGraphicFramePr>
        <xdr:cNvPr id="1" name="Chart 3"/>
        <xdr:cNvGraphicFramePr/>
      </xdr:nvGraphicFramePr>
      <xdr:xfrm>
        <a:off x="4972050" y="238125"/>
        <a:ext cx="61817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238125</xdr:rowOff>
    </xdr:from>
    <xdr:to>
      <xdr:col>20</xdr:col>
      <xdr:colOff>95250</xdr:colOff>
      <xdr:row>20</xdr:row>
      <xdr:rowOff>180975</xdr:rowOff>
    </xdr:to>
    <xdr:graphicFrame>
      <xdr:nvGraphicFramePr>
        <xdr:cNvPr id="1" name="Chart 2"/>
        <xdr:cNvGraphicFramePr/>
      </xdr:nvGraphicFramePr>
      <xdr:xfrm>
        <a:off x="6524625" y="238125"/>
        <a:ext cx="6219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76200</xdr:colOff>
      <xdr:row>18</xdr:row>
      <xdr:rowOff>257175</xdr:rowOff>
    </xdr:to>
    <xdr:graphicFrame>
      <xdr:nvGraphicFramePr>
        <xdr:cNvPr id="1" name="Chart 2"/>
        <xdr:cNvGraphicFramePr/>
      </xdr:nvGraphicFramePr>
      <xdr:xfrm>
        <a:off x="3181350" y="247650"/>
        <a:ext cx="6219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9.140625" style="6" customWidth="1"/>
    <col min="2" max="2" width="8.00390625" style="6" customWidth="1"/>
    <col min="3" max="3" width="10.140625" style="6" customWidth="1"/>
    <col min="4" max="4" width="18.7109375" style="6" customWidth="1"/>
    <col min="5" max="16384" width="9.140625" style="6" customWidth="1"/>
  </cols>
  <sheetData>
    <row r="1" ht="18.75">
      <c r="A1" s="14" t="s">
        <v>12</v>
      </c>
    </row>
    <row r="2" ht="19.5" thickBot="1"/>
    <row r="3" spans="1:7" ht="40.5" customHeight="1" thickBot="1">
      <c r="A3" s="6" t="s">
        <v>13</v>
      </c>
      <c r="B3" s="95" t="s">
        <v>29</v>
      </c>
      <c r="C3" s="96"/>
      <c r="D3" s="96"/>
      <c r="E3" s="96"/>
      <c r="F3" s="97"/>
      <c r="G3" s="13"/>
    </row>
    <row r="4" spans="2:6" s="7" customFormat="1" ht="37.5">
      <c r="B4" s="15" t="s">
        <v>8</v>
      </c>
      <c r="C4" s="16" t="s">
        <v>14</v>
      </c>
      <c r="D4" s="17" t="s">
        <v>28</v>
      </c>
      <c r="E4" s="16" t="s">
        <v>15</v>
      </c>
      <c r="F4" s="18" t="s">
        <v>58</v>
      </c>
    </row>
    <row r="5" spans="2:6" ht="18.75">
      <c r="B5" s="19">
        <v>1</v>
      </c>
      <c r="C5" s="42"/>
      <c r="D5" s="43"/>
      <c r="E5" s="44">
        <f>D5/10</f>
        <v>0</v>
      </c>
      <c r="F5" s="45">
        <f>E5*E5</f>
        <v>0</v>
      </c>
    </row>
    <row r="6" spans="2:6" ht="18.75">
      <c r="B6" s="19">
        <v>2</v>
      </c>
      <c r="C6" s="42"/>
      <c r="D6" s="43"/>
      <c r="E6" s="44">
        <f>D6/10</f>
        <v>0</v>
      </c>
      <c r="F6" s="45">
        <f>E6*E6</f>
        <v>0</v>
      </c>
    </row>
    <row r="7" spans="2:6" ht="18.75">
      <c r="B7" s="19">
        <v>3</v>
      </c>
      <c r="C7" s="42"/>
      <c r="D7" s="43"/>
      <c r="E7" s="44">
        <f>D7/10</f>
        <v>0</v>
      </c>
      <c r="F7" s="45">
        <f>E7*E7</f>
        <v>0</v>
      </c>
    </row>
    <row r="8" spans="2:6" ht="18.75">
      <c r="B8" s="19">
        <v>4</v>
      </c>
      <c r="C8" s="42"/>
      <c r="D8" s="43"/>
      <c r="E8" s="44">
        <f>D8/10</f>
        <v>0</v>
      </c>
      <c r="F8" s="45">
        <f>E8*E8</f>
        <v>0</v>
      </c>
    </row>
    <row r="9" spans="2:6" ht="19.5" thickBot="1">
      <c r="B9" s="20">
        <v>5</v>
      </c>
      <c r="C9" s="46"/>
      <c r="D9" s="47"/>
      <c r="E9" s="48">
        <f>D9/10</f>
        <v>0</v>
      </c>
      <c r="F9" s="49">
        <f>E9*E9</f>
        <v>0</v>
      </c>
    </row>
    <row r="10" ht="19.5" thickBot="1"/>
    <row r="11" spans="2:4" ht="44.25" customHeight="1">
      <c r="B11" s="50"/>
      <c r="C11" s="51" t="s">
        <v>59</v>
      </c>
      <c r="D11" s="52" t="s">
        <v>23</v>
      </c>
    </row>
    <row r="12" spans="3:4" ht="19.5" thickBot="1">
      <c r="C12" s="10"/>
      <c r="D12" s="24" t="e">
        <f>4*3.14*3.14/C12</f>
        <v>#DIV/0!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2" width="9.140625" style="6" customWidth="1"/>
    <col min="3" max="3" width="10.00390625" style="6" bestFit="1" customWidth="1"/>
    <col min="4" max="5" width="9.140625" style="6" customWidth="1"/>
    <col min="6" max="6" width="10.140625" style="6" customWidth="1"/>
    <col min="7" max="16384" width="9.140625" style="6" customWidth="1"/>
  </cols>
  <sheetData>
    <row r="1" ht="18.75">
      <c r="C1" s="35" t="s">
        <v>42</v>
      </c>
    </row>
    <row r="2" ht="19.5" thickBot="1"/>
    <row r="3" spans="2:6" ht="19.5" thickBot="1">
      <c r="B3" s="95" t="s">
        <v>29</v>
      </c>
      <c r="C3" s="106"/>
      <c r="D3" s="106"/>
      <c r="E3" s="106"/>
      <c r="F3" s="107"/>
    </row>
    <row r="4" spans="2:6" ht="21.75" thickBot="1">
      <c r="B4" s="71" t="s">
        <v>8</v>
      </c>
      <c r="C4" s="72" t="s">
        <v>50</v>
      </c>
      <c r="D4" s="72" t="s">
        <v>9</v>
      </c>
      <c r="E4" s="72" t="s">
        <v>51</v>
      </c>
      <c r="F4" s="73" t="s">
        <v>43</v>
      </c>
    </row>
    <row r="5" spans="2:6" ht="18.75">
      <c r="B5" s="74">
        <v>1</v>
      </c>
      <c r="C5" s="37"/>
      <c r="D5" s="81"/>
      <c r="E5" s="77">
        <f>D5*D5</f>
        <v>0</v>
      </c>
      <c r="F5" s="78" t="e">
        <f>2*C5/E5</f>
        <v>#DIV/0!</v>
      </c>
    </row>
    <row r="6" spans="2:6" ht="18.75">
      <c r="B6" s="75">
        <v>2</v>
      </c>
      <c r="C6" s="38"/>
      <c r="D6" s="82"/>
      <c r="E6" s="77">
        <f>D6*D6</f>
        <v>0</v>
      </c>
      <c r="F6" s="78" t="e">
        <f>2*C6/E6</f>
        <v>#DIV/0!</v>
      </c>
    </row>
    <row r="7" spans="2:6" ht="18.75">
      <c r="B7" s="75">
        <v>3</v>
      </c>
      <c r="C7" s="38"/>
      <c r="D7" s="82"/>
      <c r="E7" s="77">
        <f>D7*D7</f>
        <v>0</v>
      </c>
      <c r="F7" s="78" t="e">
        <f>2*C7/E7</f>
        <v>#DIV/0!</v>
      </c>
    </row>
    <row r="8" spans="2:6" ht="18.75">
      <c r="B8" s="75">
        <v>4</v>
      </c>
      <c r="C8" s="38"/>
      <c r="D8" s="82"/>
      <c r="E8" s="77">
        <f>D8*D8</f>
        <v>0</v>
      </c>
      <c r="F8" s="78" t="e">
        <f>2*C8/E8</f>
        <v>#DIV/0!</v>
      </c>
    </row>
    <row r="9" spans="2:6" ht="19.5" thickBot="1">
      <c r="B9" s="76">
        <v>5</v>
      </c>
      <c r="C9" s="39"/>
      <c r="D9" s="83"/>
      <c r="E9" s="79">
        <f>D9*D9</f>
        <v>0</v>
      </c>
      <c r="F9" s="78" t="e">
        <f>2*C9/E9</f>
        <v>#DIV/0!</v>
      </c>
    </row>
    <row r="11" ht="19.5" thickBot="1"/>
    <row r="12" spans="2:3" ht="18.75">
      <c r="B12" s="69" t="s">
        <v>6</v>
      </c>
      <c r="C12" s="80" t="e">
        <f>AVERAGE(F5:F9)</f>
        <v>#DIV/0!</v>
      </c>
    </row>
    <row r="13" spans="2:3" ht="19.5" thickBot="1">
      <c r="B13" s="61" t="s">
        <v>7</v>
      </c>
      <c r="C13" s="63" t="e">
        <f>STDEV(F5:F9)</f>
        <v>#DIV/0!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2" width="9.140625" style="30" customWidth="1"/>
    <col min="3" max="4" width="11.8515625" style="30" customWidth="1"/>
    <col min="5" max="5" width="13.421875" style="30" customWidth="1"/>
    <col min="6" max="6" width="15.140625" style="30" customWidth="1"/>
    <col min="7" max="16384" width="9.140625" style="30" customWidth="1"/>
  </cols>
  <sheetData>
    <row r="1" ht="18.75">
      <c r="D1" s="35" t="s">
        <v>44</v>
      </c>
    </row>
    <row r="2" ht="19.5" thickBot="1">
      <c r="D2" s="35"/>
    </row>
    <row r="3" spans="2:6" ht="19.5" thickBot="1">
      <c r="B3" s="108" t="s">
        <v>29</v>
      </c>
      <c r="C3" s="109"/>
      <c r="D3" s="109"/>
      <c r="E3" s="109"/>
      <c r="F3" s="110"/>
    </row>
    <row r="4" spans="2:6" s="36" customFormat="1" ht="22.5" thickBot="1">
      <c r="B4" s="71" t="s">
        <v>8</v>
      </c>
      <c r="C4" s="72" t="s">
        <v>45</v>
      </c>
      <c r="D4" s="72" t="s">
        <v>46</v>
      </c>
      <c r="E4" s="72" t="s">
        <v>9</v>
      </c>
      <c r="F4" s="73" t="s">
        <v>43</v>
      </c>
    </row>
    <row r="5" spans="2:6" ht="18.75">
      <c r="B5" s="74">
        <v>1</v>
      </c>
      <c r="C5" s="32"/>
      <c r="D5" s="81"/>
      <c r="E5" s="81"/>
      <c r="F5" s="78" t="e">
        <f>(2*C5+2*D5-4*SQRT(C5*D5))/(E5*E5)</f>
        <v>#DIV/0!</v>
      </c>
    </row>
    <row r="6" spans="2:6" ht="18.75">
      <c r="B6" s="75">
        <v>2</v>
      </c>
      <c r="C6" s="33"/>
      <c r="D6" s="82"/>
      <c r="E6" s="82"/>
      <c r="F6" s="78" t="e">
        <f>(2*C6+2*D6-4*SQRT(C6*D6))/(E6*E6)</f>
        <v>#DIV/0!</v>
      </c>
    </row>
    <row r="7" spans="2:6" ht="18.75">
      <c r="B7" s="75">
        <v>3</v>
      </c>
      <c r="C7" s="33"/>
      <c r="D7" s="82"/>
      <c r="E7" s="82"/>
      <c r="F7" s="78" t="e">
        <f>(2*C7+2*D7-4*SQRT(C7*D7))/(E7*E7)</f>
        <v>#DIV/0!</v>
      </c>
    </row>
    <row r="8" spans="2:6" ht="18.75">
      <c r="B8" s="75">
        <v>4</v>
      </c>
      <c r="C8" s="33"/>
      <c r="D8" s="82"/>
      <c r="E8" s="82"/>
      <c r="F8" s="78" t="e">
        <f>(2*C8+2*D8-4*SQRT(C8*D8))/(E8*E8)</f>
        <v>#DIV/0!</v>
      </c>
    </row>
    <row r="9" spans="2:6" ht="19.5" thickBot="1">
      <c r="B9" s="76">
        <v>5</v>
      </c>
      <c r="C9" s="34"/>
      <c r="D9" s="83"/>
      <c r="E9" s="83"/>
      <c r="F9" s="78" t="e">
        <f>(2*C9+2*D9-4*SQRT(C9*D9))/(E9*E9)</f>
        <v>#DIV/0!</v>
      </c>
    </row>
    <row r="11" ht="19.5" thickBot="1"/>
    <row r="12" spans="5:6" ht="21">
      <c r="E12" s="84" t="s">
        <v>47</v>
      </c>
      <c r="F12" s="93" t="e">
        <f>AVERAGE(F5:F9)</f>
        <v>#DIV/0!</v>
      </c>
    </row>
    <row r="13" spans="5:6" ht="21.75" thickBot="1">
      <c r="E13" s="85" t="s">
        <v>48</v>
      </c>
      <c r="F13" s="94" t="e">
        <f>STDEV(F5:F9)</f>
        <v>#DIV/0!</v>
      </c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2" width="9.140625" style="6" customWidth="1"/>
    <col min="3" max="3" width="10.00390625" style="6" bestFit="1" customWidth="1"/>
    <col min="4" max="5" width="9.140625" style="6" customWidth="1"/>
    <col min="6" max="6" width="10.140625" style="6" customWidth="1"/>
    <col min="7" max="16384" width="9.140625" style="6" customWidth="1"/>
  </cols>
  <sheetData>
    <row r="1" ht="18.75">
      <c r="C1" s="35" t="s">
        <v>60</v>
      </c>
    </row>
    <row r="2" ht="19.5" thickBot="1"/>
    <row r="3" spans="2:6" ht="19.5" thickBot="1">
      <c r="B3" s="95" t="s">
        <v>29</v>
      </c>
      <c r="C3" s="106"/>
      <c r="D3" s="106"/>
      <c r="E3" s="106"/>
      <c r="F3" s="107"/>
    </row>
    <row r="4" spans="2:6" ht="21.75" thickBot="1">
      <c r="B4" s="71" t="s">
        <v>8</v>
      </c>
      <c r="C4" s="72" t="s">
        <v>50</v>
      </c>
      <c r="D4" s="72" t="s">
        <v>9</v>
      </c>
      <c r="E4" s="72" t="s">
        <v>51</v>
      </c>
      <c r="F4" s="73" t="s">
        <v>43</v>
      </c>
    </row>
    <row r="5" spans="2:6" ht="18.75">
      <c r="B5" s="74">
        <v>1</v>
      </c>
      <c r="C5" s="37"/>
      <c r="D5" s="81"/>
      <c r="E5" s="77">
        <f>D5*D5</f>
        <v>0</v>
      </c>
      <c r="F5" s="78" t="e">
        <f>2*C5/E5</f>
        <v>#DIV/0!</v>
      </c>
    </row>
    <row r="6" spans="2:6" ht="18.75">
      <c r="B6" s="75">
        <v>2</v>
      </c>
      <c r="C6" s="38"/>
      <c r="D6" s="82"/>
      <c r="E6" s="77">
        <f>D6*D6</f>
        <v>0</v>
      </c>
      <c r="F6" s="78" t="e">
        <f>2*C6/E6</f>
        <v>#DIV/0!</v>
      </c>
    </row>
    <row r="7" spans="2:6" ht="18.75">
      <c r="B7" s="75">
        <v>3</v>
      </c>
      <c r="C7" s="38"/>
      <c r="D7" s="82"/>
      <c r="E7" s="77">
        <f>D7*D7</f>
        <v>0</v>
      </c>
      <c r="F7" s="78" t="e">
        <f>2*C7/E7</f>
        <v>#DIV/0!</v>
      </c>
    </row>
    <row r="8" spans="2:6" ht="18.75">
      <c r="B8" s="75">
        <v>4</v>
      </c>
      <c r="C8" s="38"/>
      <c r="D8" s="82"/>
      <c r="E8" s="77">
        <f>D8*D8</f>
        <v>0</v>
      </c>
      <c r="F8" s="78" t="e">
        <f>2*C8/E8</f>
        <v>#DIV/0!</v>
      </c>
    </row>
    <row r="9" spans="2:6" ht="19.5" thickBot="1">
      <c r="B9" s="76">
        <v>5</v>
      </c>
      <c r="C9" s="39"/>
      <c r="D9" s="83"/>
      <c r="E9" s="79">
        <f>D9*D9</f>
        <v>0</v>
      </c>
      <c r="F9" s="78" t="e">
        <f>2*C9/E9</f>
        <v>#DIV/0!</v>
      </c>
    </row>
    <row r="11" ht="19.5" thickBot="1"/>
    <row r="12" spans="2:3" ht="18.75">
      <c r="B12" s="69" t="s">
        <v>6</v>
      </c>
      <c r="C12" s="80" t="e">
        <f>AVERAGE(F5:F9)</f>
        <v>#DIV/0!</v>
      </c>
    </row>
    <row r="13" spans="2:3" ht="19.5" thickBot="1">
      <c r="B13" s="61" t="s">
        <v>7</v>
      </c>
      <c r="C13" s="63" t="e">
        <f>STDEV(F5:F9)</f>
        <v>#DIV/0!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9.140625" style="6" customWidth="1"/>
    <col min="2" max="2" width="8.00390625" style="6" customWidth="1"/>
    <col min="3" max="3" width="11.00390625" style="6" customWidth="1"/>
    <col min="4" max="4" width="18.7109375" style="6" customWidth="1"/>
    <col min="5" max="16384" width="9.140625" style="6" customWidth="1"/>
  </cols>
  <sheetData>
    <row r="1" ht="18.75">
      <c r="A1" s="14" t="s">
        <v>32</v>
      </c>
    </row>
    <row r="2" ht="19.5" thickBot="1"/>
    <row r="3" spans="1:6" ht="27" customHeight="1" thickBot="1">
      <c r="A3" s="6" t="s">
        <v>13</v>
      </c>
      <c r="B3" s="95" t="s">
        <v>29</v>
      </c>
      <c r="C3" s="96"/>
      <c r="D3" s="96"/>
      <c r="E3" s="96"/>
      <c r="F3" s="13"/>
    </row>
    <row r="4" spans="2:5" s="7" customFormat="1" ht="21">
      <c r="B4" s="15" t="s">
        <v>8</v>
      </c>
      <c r="C4" s="16" t="s">
        <v>14</v>
      </c>
      <c r="D4" s="16" t="s">
        <v>15</v>
      </c>
      <c r="E4" s="18" t="s">
        <v>58</v>
      </c>
    </row>
    <row r="5" spans="2:5" ht="18.75">
      <c r="B5" s="19">
        <v>1</v>
      </c>
      <c r="C5" s="8"/>
      <c r="D5" s="40"/>
      <c r="E5" s="23">
        <f>D5*D5</f>
        <v>0</v>
      </c>
    </row>
    <row r="6" spans="2:5" ht="18.75">
      <c r="B6" s="19">
        <v>2</v>
      </c>
      <c r="C6" s="8"/>
      <c r="D6" s="40"/>
      <c r="E6" s="23">
        <f>D6*D6</f>
        <v>0</v>
      </c>
    </row>
    <row r="7" spans="2:5" ht="18.75">
      <c r="B7" s="19">
        <v>3</v>
      </c>
      <c r="C7" s="8"/>
      <c r="D7" s="40"/>
      <c r="E7" s="23">
        <f>D7*D7</f>
        <v>0</v>
      </c>
    </row>
    <row r="8" spans="2:5" ht="18.75">
      <c r="B8" s="19">
        <v>4</v>
      </c>
      <c r="C8" s="8"/>
      <c r="D8" s="40"/>
      <c r="E8" s="23">
        <f>D8*D8</f>
        <v>0</v>
      </c>
    </row>
    <row r="9" spans="2:5" ht="19.5" thickBot="1">
      <c r="B9" s="20">
        <v>5</v>
      </c>
      <c r="C9" s="11"/>
      <c r="D9" s="41"/>
      <c r="E9" s="24">
        <f>D9*D9</f>
        <v>0</v>
      </c>
    </row>
    <row r="10" ht="19.5" thickBot="1"/>
    <row r="11" spans="3:4" ht="42.75" customHeight="1">
      <c r="C11" s="51" t="s">
        <v>59</v>
      </c>
      <c r="D11" s="52" t="s">
        <v>23</v>
      </c>
    </row>
    <row r="12" spans="3:4" ht="19.5" thickBot="1">
      <c r="C12" s="10"/>
      <c r="D12" s="24" t="e">
        <f>4*3.14*3.14/C12</f>
        <v>#DIV/0!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6" customWidth="1"/>
    <col min="2" max="2" width="8.00390625" style="6" customWidth="1"/>
    <col min="3" max="3" width="11.8515625" style="6" customWidth="1"/>
    <col min="4" max="4" width="18.7109375" style="6" customWidth="1"/>
    <col min="5" max="16384" width="9.140625" style="6" customWidth="1"/>
  </cols>
  <sheetData>
    <row r="1" ht="18.75">
      <c r="A1" s="14" t="s">
        <v>33</v>
      </c>
    </row>
    <row r="2" ht="19.5" thickBot="1"/>
    <row r="3" spans="1:7" ht="19.5" thickBot="1">
      <c r="A3" s="6" t="s">
        <v>13</v>
      </c>
      <c r="B3" s="95" t="s">
        <v>29</v>
      </c>
      <c r="C3" s="96"/>
      <c r="D3" s="96"/>
      <c r="E3" s="96"/>
      <c r="F3" s="97"/>
      <c r="G3" s="13"/>
    </row>
    <row r="4" spans="2:6" s="7" customFormat="1" ht="37.5">
      <c r="B4" s="15" t="s">
        <v>8</v>
      </c>
      <c r="C4" s="16" t="s">
        <v>3</v>
      </c>
      <c r="D4" s="17" t="s">
        <v>28</v>
      </c>
      <c r="E4" s="16" t="s">
        <v>15</v>
      </c>
      <c r="F4" s="18" t="s">
        <v>24</v>
      </c>
    </row>
    <row r="5" spans="2:6" ht="18.75">
      <c r="B5" s="19">
        <v>1</v>
      </c>
      <c r="C5" s="8"/>
      <c r="D5" s="40"/>
      <c r="E5" s="21">
        <f>D5/10</f>
        <v>0</v>
      </c>
      <c r="F5" s="23">
        <f>E5*E5</f>
        <v>0</v>
      </c>
    </row>
    <row r="6" spans="2:6" ht="18.75">
      <c r="B6" s="19">
        <v>2</v>
      </c>
      <c r="C6" s="8"/>
      <c r="D6" s="40"/>
      <c r="E6" s="21">
        <f>D6/10</f>
        <v>0</v>
      </c>
      <c r="F6" s="23">
        <f>E6*E6</f>
        <v>0</v>
      </c>
    </row>
    <row r="7" spans="2:6" ht="18.75">
      <c r="B7" s="19">
        <v>3</v>
      </c>
      <c r="C7" s="8"/>
      <c r="D7" s="40"/>
      <c r="E7" s="21">
        <f>D7/10</f>
        <v>0</v>
      </c>
      <c r="F7" s="23">
        <f>E7*E7</f>
        <v>0</v>
      </c>
    </row>
    <row r="8" spans="2:6" ht="18.75">
      <c r="B8" s="19">
        <v>4</v>
      </c>
      <c r="C8" s="8"/>
      <c r="D8" s="40"/>
      <c r="E8" s="21">
        <f>D8/10</f>
        <v>0</v>
      </c>
      <c r="F8" s="23">
        <f>E8*E8</f>
        <v>0</v>
      </c>
    </row>
    <row r="9" spans="2:6" ht="19.5" thickBot="1">
      <c r="B9" s="20">
        <v>5</v>
      </c>
      <c r="C9" s="11"/>
      <c r="D9" s="41"/>
      <c r="E9" s="22">
        <f>D9/10</f>
        <v>0</v>
      </c>
      <c r="F9" s="24">
        <f>E9*E9</f>
        <v>0</v>
      </c>
    </row>
    <row r="10" ht="19.5" thickBot="1"/>
    <row r="11" spans="3:4" ht="37.5">
      <c r="C11" s="51" t="s">
        <v>59</v>
      </c>
      <c r="D11" s="52" t="s">
        <v>23</v>
      </c>
    </row>
    <row r="12" spans="3:4" ht="19.5" thickBot="1">
      <c r="C12" s="10"/>
      <c r="D12" s="24" t="e">
        <f>4*3.14*3.14/C12</f>
        <v>#DIV/0!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140625" style="6" customWidth="1"/>
    <col min="2" max="2" width="8.00390625" style="6" customWidth="1"/>
    <col min="3" max="3" width="13.421875" style="6" customWidth="1"/>
    <col min="4" max="4" width="18.7109375" style="6" customWidth="1"/>
    <col min="5" max="16384" width="9.140625" style="6" customWidth="1"/>
  </cols>
  <sheetData>
    <row r="1" ht="18.75">
      <c r="A1" s="14" t="s">
        <v>34</v>
      </c>
    </row>
    <row r="2" ht="19.5" thickBot="1"/>
    <row r="3" spans="1:7" ht="19.5" thickBot="1">
      <c r="A3" s="6" t="s">
        <v>13</v>
      </c>
      <c r="B3" s="95" t="s">
        <v>29</v>
      </c>
      <c r="C3" s="96"/>
      <c r="D3" s="96"/>
      <c r="E3" s="96"/>
      <c r="F3" s="97"/>
      <c r="G3" s="13"/>
    </row>
    <row r="4" spans="2:6" s="7" customFormat="1" ht="37.5">
      <c r="B4" s="15" t="s">
        <v>8</v>
      </c>
      <c r="C4" s="16" t="s">
        <v>35</v>
      </c>
      <c r="D4" s="17" t="s">
        <v>28</v>
      </c>
      <c r="E4" s="16" t="s">
        <v>15</v>
      </c>
      <c r="F4" s="18" t="s">
        <v>58</v>
      </c>
    </row>
    <row r="5" spans="2:6" ht="18.75">
      <c r="B5" s="19">
        <v>1</v>
      </c>
      <c r="C5" s="8"/>
      <c r="D5" s="40"/>
      <c r="E5" s="21">
        <f>D5/10</f>
        <v>0</v>
      </c>
      <c r="F5" s="23">
        <f>E5*E5</f>
        <v>0</v>
      </c>
    </row>
    <row r="6" spans="2:6" ht="18.75">
      <c r="B6" s="19">
        <v>2</v>
      </c>
      <c r="C6" s="8"/>
      <c r="D6" s="40"/>
      <c r="E6" s="21">
        <f>D6/10</f>
        <v>0</v>
      </c>
      <c r="F6" s="23">
        <f>E6*E6</f>
        <v>0</v>
      </c>
    </row>
    <row r="7" spans="2:6" ht="18.75">
      <c r="B7" s="19">
        <v>3</v>
      </c>
      <c r="C7" s="8"/>
      <c r="D7" s="40"/>
      <c r="E7" s="21">
        <f>D7/10</f>
        <v>0</v>
      </c>
      <c r="F7" s="23">
        <f>E7*E7</f>
        <v>0</v>
      </c>
    </row>
    <row r="8" spans="2:6" ht="18.75">
      <c r="B8" s="19">
        <v>4</v>
      </c>
      <c r="C8" s="8"/>
      <c r="D8" s="40"/>
      <c r="E8" s="21">
        <f>D8/10</f>
        <v>0</v>
      </c>
      <c r="F8" s="23">
        <f>E8*E8</f>
        <v>0</v>
      </c>
    </row>
    <row r="9" spans="2:6" ht="19.5" thickBot="1">
      <c r="B9" s="20">
        <v>5</v>
      </c>
      <c r="C9" s="11"/>
      <c r="D9" s="41"/>
      <c r="E9" s="22">
        <f>D9/10</f>
        <v>0</v>
      </c>
      <c r="F9" s="24">
        <f>E9*E9</f>
        <v>0</v>
      </c>
    </row>
    <row r="10" spans="3:4" ht="40.5" customHeight="1" thickBot="1">
      <c r="C10" s="53"/>
      <c r="D10" s="54"/>
    </row>
    <row r="11" spans="3:4" ht="37.5">
      <c r="C11" s="51" t="s">
        <v>59</v>
      </c>
      <c r="D11" s="52" t="s">
        <v>23</v>
      </c>
    </row>
    <row r="12" spans="3:4" ht="19.5" thickBot="1">
      <c r="C12" s="10"/>
      <c r="D12" s="24" t="e">
        <f>4*3.14*3.14/C12</f>
        <v>#DIV/0!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6" customWidth="1"/>
    <col min="2" max="2" width="8.00390625" style="6" customWidth="1"/>
    <col min="3" max="3" width="11.28125" style="6" customWidth="1"/>
    <col min="4" max="4" width="18.7109375" style="6" customWidth="1"/>
    <col min="5" max="16384" width="9.140625" style="6" customWidth="1"/>
  </cols>
  <sheetData>
    <row r="1" ht="18.75">
      <c r="A1" s="14" t="s">
        <v>36</v>
      </c>
    </row>
    <row r="2" ht="19.5" thickBot="1"/>
    <row r="3" spans="1:7" ht="19.5" thickBot="1">
      <c r="A3" s="6" t="s">
        <v>13</v>
      </c>
      <c r="B3" s="95" t="s">
        <v>29</v>
      </c>
      <c r="C3" s="96"/>
      <c r="D3" s="96"/>
      <c r="E3" s="96"/>
      <c r="F3" s="97"/>
      <c r="G3" s="13"/>
    </row>
    <row r="4" spans="2:6" s="7" customFormat="1" ht="37.5">
      <c r="B4" s="15" t="s">
        <v>8</v>
      </c>
      <c r="C4" s="16" t="s">
        <v>35</v>
      </c>
      <c r="D4" s="17" t="s">
        <v>28</v>
      </c>
      <c r="E4" s="16" t="s">
        <v>15</v>
      </c>
      <c r="F4" s="18" t="s">
        <v>58</v>
      </c>
    </row>
    <row r="5" spans="2:6" ht="18.75">
      <c r="B5" s="19">
        <v>1</v>
      </c>
      <c r="C5" s="8"/>
      <c r="D5" s="40"/>
      <c r="E5" s="21">
        <f>D5/20</f>
        <v>0</v>
      </c>
      <c r="F5" s="23">
        <f>E5*E5</f>
        <v>0</v>
      </c>
    </row>
    <row r="6" spans="2:6" ht="18.75">
      <c r="B6" s="19">
        <v>2</v>
      </c>
      <c r="C6" s="8"/>
      <c r="D6" s="40"/>
      <c r="E6" s="21">
        <f>D6/20</f>
        <v>0</v>
      </c>
      <c r="F6" s="23">
        <f>E6*E6</f>
        <v>0</v>
      </c>
    </row>
    <row r="7" spans="2:6" ht="18.75">
      <c r="B7" s="19">
        <v>3</v>
      </c>
      <c r="C7" s="8"/>
      <c r="D7" s="40"/>
      <c r="E7" s="21">
        <f>D7/20</f>
        <v>0</v>
      </c>
      <c r="F7" s="23">
        <f>E7*E7</f>
        <v>0</v>
      </c>
    </row>
    <row r="8" spans="2:6" ht="18.75">
      <c r="B8" s="19">
        <v>4</v>
      </c>
      <c r="C8" s="8"/>
      <c r="D8" s="40"/>
      <c r="E8" s="21">
        <f>D8/20</f>
        <v>0</v>
      </c>
      <c r="F8" s="23">
        <f>E8*E8</f>
        <v>0</v>
      </c>
    </row>
    <row r="9" spans="2:6" ht="19.5" thickBot="1">
      <c r="B9" s="20">
        <v>5</v>
      </c>
      <c r="C9" s="11"/>
      <c r="D9" s="41"/>
      <c r="E9" s="21">
        <f>D9/20</f>
        <v>0</v>
      </c>
      <c r="F9" s="24">
        <f>E9*E9</f>
        <v>0</v>
      </c>
    </row>
    <row r="10" ht="19.5" thickBot="1"/>
    <row r="11" spans="3:4" ht="40.5" customHeight="1">
      <c r="C11" s="51" t="s">
        <v>59</v>
      </c>
      <c r="D11" s="52" t="s">
        <v>23</v>
      </c>
    </row>
    <row r="12" spans="3:4" ht="19.5" thickBot="1">
      <c r="C12" s="10"/>
      <c r="D12" s="24" t="e">
        <f>4*3.14*3.14/C12</f>
        <v>#DIV/0!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2" width="9.140625" style="5" customWidth="1"/>
    <col min="3" max="3" width="15.00390625" style="5" customWidth="1"/>
    <col min="4" max="5" width="9.140625" style="5" customWidth="1"/>
    <col min="6" max="6" width="11.8515625" style="5" customWidth="1"/>
    <col min="7" max="16384" width="9.140625" style="5" customWidth="1"/>
  </cols>
  <sheetData>
    <row r="1" s="7" customFormat="1" ht="18.75">
      <c r="D1" s="27" t="s">
        <v>16</v>
      </c>
    </row>
    <row r="2" s="7" customFormat="1" ht="19.5" thickBot="1"/>
    <row r="3" spans="2:7" s="7" customFormat="1" ht="18.75">
      <c r="B3" s="98" t="s">
        <v>29</v>
      </c>
      <c r="C3" s="99"/>
      <c r="F3" s="100" t="s">
        <v>17</v>
      </c>
      <c r="G3" s="101"/>
    </row>
    <row r="4" spans="2:7" s="7" customFormat="1" ht="18.75">
      <c r="B4" s="56" t="s">
        <v>25</v>
      </c>
      <c r="C4" s="57" t="s">
        <v>18</v>
      </c>
      <c r="F4" s="58" t="s">
        <v>19</v>
      </c>
      <c r="G4" s="28"/>
    </row>
    <row r="5" spans="2:7" s="7" customFormat="1" ht="18.75">
      <c r="B5" s="19">
        <v>1</v>
      </c>
      <c r="C5" s="28"/>
      <c r="F5" s="58" t="s">
        <v>20</v>
      </c>
      <c r="G5" s="28"/>
    </row>
    <row r="6" spans="2:7" s="7" customFormat="1" ht="20.25">
      <c r="B6" s="19">
        <v>2</v>
      </c>
      <c r="C6" s="28"/>
      <c r="F6" s="58" t="s">
        <v>38</v>
      </c>
      <c r="G6" s="28"/>
    </row>
    <row r="7" spans="2:7" s="7" customFormat="1" ht="20.25">
      <c r="B7" s="19">
        <v>3</v>
      </c>
      <c r="C7" s="28"/>
      <c r="F7" s="58" t="s">
        <v>39</v>
      </c>
      <c r="G7" s="28"/>
    </row>
    <row r="8" spans="2:7" s="7" customFormat="1" ht="18.75">
      <c r="B8" s="19">
        <v>4</v>
      </c>
      <c r="C8" s="28"/>
      <c r="F8" s="58" t="s">
        <v>21</v>
      </c>
      <c r="G8" s="28"/>
    </row>
    <row r="9" spans="2:7" s="7" customFormat="1" ht="19.5" thickBot="1">
      <c r="B9" s="20">
        <v>5</v>
      </c>
      <c r="C9" s="29"/>
      <c r="F9" s="58" t="s">
        <v>18</v>
      </c>
      <c r="G9" s="23" t="e">
        <f>C11</f>
        <v>#DIV/0!</v>
      </c>
    </row>
    <row r="10" spans="6:7" s="7" customFormat="1" ht="21.75" thickBot="1">
      <c r="F10" s="59" t="s">
        <v>26</v>
      </c>
      <c r="G10" s="24" t="e">
        <f>(2*G5+G7+0.5*G4)*2*G8/((G9*G9)*(G7-G6))</f>
        <v>#DIV/0!</v>
      </c>
    </row>
    <row r="11" spans="2:3" ht="19.5" thickBot="1">
      <c r="B11" s="60" t="s">
        <v>37</v>
      </c>
      <c r="C11" s="62" t="e">
        <f>AVERAGE(C5:C9)</f>
        <v>#DIV/0!</v>
      </c>
    </row>
    <row r="12" spans="2:3" ht="19.5" thickBot="1">
      <c r="B12" s="61" t="s">
        <v>52</v>
      </c>
      <c r="C12" s="63" t="e">
        <f>STDEV(C5:C9)</f>
        <v>#DIV/0!</v>
      </c>
    </row>
  </sheetData>
  <sheetProtection/>
  <mergeCells count="2">
    <mergeCell ref="B3:C3"/>
    <mergeCell ref="F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B1">
      <selection activeCell="G23" sqref="G23"/>
    </sheetView>
  </sheetViews>
  <sheetFormatPr defaultColWidth="9.140625" defaultRowHeight="15"/>
  <cols>
    <col min="2" max="2" width="9.28125" style="0" bestFit="1" customWidth="1"/>
    <col min="5" max="5" width="10.00390625" style="0" bestFit="1" customWidth="1"/>
    <col min="7" max="7" width="9.28125" style="0" bestFit="1" customWidth="1"/>
    <col min="8" max="8" width="14.00390625" style="0" customWidth="1"/>
    <col min="9" max="9" width="10.00390625" style="0" bestFit="1" customWidth="1"/>
  </cols>
  <sheetData>
    <row r="1" spans="4:5" ht="19.5" thickBot="1">
      <c r="D1" s="27" t="s">
        <v>40</v>
      </c>
      <c r="E1" s="27"/>
    </row>
    <row r="2" spans="2:9" ht="18.75">
      <c r="B2" s="102" t="s">
        <v>5</v>
      </c>
      <c r="C2" s="103"/>
      <c r="D2" s="103"/>
      <c r="E2" s="103"/>
      <c r="F2" s="103"/>
      <c r="G2" s="103"/>
      <c r="H2" s="103"/>
      <c r="I2" s="104"/>
    </row>
    <row r="3" spans="2:9" ht="18.75">
      <c r="B3" s="65" t="s">
        <v>8</v>
      </c>
      <c r="C3" s="66" t="s">
        <v>0</v>
      </c>
      <c r="D3" s="66" t="s">
        <v>1</v>
      </c>
      <c r="E3" s="66" t="s">
        <v>2</v>
      </c>
      <c r="F3" s="66" t="s">
        <v>3</v>
      </c>
      <c r="G3" s="66" t="s">
        <v>4</v>
      </c>
      <c r="H3" s="66" t="s">
        <v>30</v>
      </c>
      <c r="I3" s="67" t="s">
        <v>31</v>
      </c>
    </row>
    <row r="4" spans="2:9" ht="18.75">
      <c r="B4" s="25">
        <v>1</v>
      </c>
      <c r="C4" s="1"/>
      <c r="D4" s="64"/>
      <c r="E4" s="26" t="e">
        <f aca="true" t="shared" si="0" ref="E4:E9">D4/C4</f>
        <v>#DIV/0!</v>
      </c>
      <c r="F4" s="64"/>
      <c r="G4" s="26">
        <f aca="true" t="shared" si="1" ref="G4:G9">F4-D4</f>
        <v>0</v>
      </c>
      <c r="H4" s="26" t="e">
        <f aca="true" t="shared" si="2" ref="H4:H9">E4*E4</f>
        <v>#DIV/0!</v>
      </c>
      <c r="I4" s="68" t="e">
        <f aca="true" t="shared" si="3" ref="I4:I9">(H4/(2*G4))</f>
        <v>#DIV/0!</v>
      </c>
    </row>
    <row r="5" spans="2:9" ht="18.75">
      <c r="B5" s="25">
        <v>2</v>
      </c>
      <c r="C5" s="1"/>
      <c r="D5" s="64"/>
      <c r="E5" s="26" t="e">
        <f t="shared" si="0"/>
        <v>#DIV/0!</v>
      </c>
      <c r="F5" s="64"/>
      <c r="G5" s="26">
        <f t="shared" si="1"/>
        <v>0</v>
      </c>
      <c r="H5" s="26" t="e">
        <f t="shared" si="2"/>
        <v>#DIV/0!</v>
      </c>
      <c r="I5" s="68" t="e">
        <f t="shared" si="3"/>
        <v>#DIV/0!</v>
      </c>
    </row>
    <row r="6" spans="2:9" ht="18.75">
      <c r="B6" s="25">
        <v>3</v>
      </c>
      <c r="C6" s="1"/>
      <c r="D6" s="64"/>
      <c r="E6" s="26" t="e">
        <f t="shared" si="0"/>
        <v>#DIV/0!</v>
      </c>
      <c r="F6" s="64"/>
      <c r="G6" s="26">
        <f t="shared" si="1"/>
        <v>0</v>
      </c>
      <c r="H6" s="26" t="e">
        <f t="shared" si="2"/>
        <v>#DIV/0!</v>
      </c>
      <c r="I6" s="68" t="e">
        <f t="shared" si="3"/>
        <v>#DIV/0!</v>
      </c>
    </row>
    <row r="7" spans="2:9" ht="18.75">
      <c r="B7" s="25">
        <v>4</v>
      </c>
      <c r="C7" s="1"/>
      <c r="D7" s="64"/>
      <c r="E7" s="26" t="e">
        <f t="shared" si="0"/>
        <v>#DIV/0!</v>
      </c>
      <c r="F7" s="64"/>
      <c r="G7" s="26">
        <f t="shared" si="1"/>
        <v>0</v>
      </c>
      <c r="H7" s="26" t="e">
        <f t="shared" si="2"/>
        <v>#DIV/0!</v>
      </c>
      <c r="I7" s="68" t="e">
        <f t="shared" si="3"/>
        <v>#DIV/0!</v>
      </c>
    </row>
    <row r="8" spans="2:9" ht="18.75">
      <c r="B8" s="25">
        <v>5</v>
      </c>
      <c r="C8" s="1"/>
      <c r="D8" s="64"/>
      <c r="E8" s="26" t="e">
        <f t="shared" si="0"/>
        <v>#DIV/0!</v>
      </c>
      <c r="F8" s="64"/>
      <c r="G8" s="26">
        <f t="shared" si="1"/>
        <v>0</v>
      </c>
      <c r="H8" s="26" t="e">
        <f t="shared" si="2"/>
        <v>#DIV/0!</v>
      </c>
      <c r="I8" s="68" t="e">
        <f t="shared" si="3"/>
        <v>#DIV/0!</v>
      </c>
    </row>
    <row r="9" spans="2:9" ht="18.75">
      <c r="B9" s="25">
        <v>6</v>
      </c>
      <c r="C9" s="1"/>
      <c r="D9" s="64"/>
      <c r="E9" s="26" t="e">
        <f t="shared" si="0"/>
        <v>#DIV/0!</v>
      </c>
      <c r="F9" s="64"/>
      <c r="G9" s="26">
        <f t="shared" si="1"/>
        <v>0</v>
      </c>
      <c r="H9" s="26" t="e">
        <f t="shared" si="2"/>
        <v>#DIV/0!</v>
      </c>
      <c r="I9" s="68" t="e">
        <f t="shared" si="3"/>
        <v>#DIV/0!</v>
      </c>
    </row>
    <row r="10" spans="2:9" ht="19.5" thickBot="1">
      <c r="B10" s="2"/>
      <c r="C10" s="2"/>
      <c r="D10" s="2"/>
      <c r="E10" s="2"/>
      <c r="F10" s="2"/>
      <c r="G10" s="2"/>
      <c r="H10" s="2"/>
      <c r="I10" s="2"/>
    </row>
    <row r="11" spans="2:9" ht="18.75">
      <c r="B11" s="2"/>
      <c r="C11" s="2"/>
      <c r="D11" s="2"/>
      <c r="E11" s="2"/>
      <c r="F11" s="2"/>
      <c r="G11" s="2"/>
      <c r="H11" s="69" t="s">
        <v>6</v>
      </c>
      <c r="I11" s="4" t="e">
        <f>AVERAGE(I4:I8)</f>
        <v>#DIV/0!</v>
      </c>
    </row>
    <row r="12" spans="2:9" ht="19.5" thickBot="1">
      <c r="B12" s="2"/>
      <c r="C12" s="2"/>
      <c r="D12" s="2"/>
      <c r="E12" s="2"/>
      <c r="F12" s="2"/>
      <c r="G12" s="2"/>
      <c r="H12" s="61" t="s">
        <v>7</v>
      </c>
      <c r="I12" s="3" t="e">
        <f>STDEV(I4:I8)</f>
        <v>#DIV/0!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140625" style="7" customWidth="1"/>
    <col min="2" max="2" width="13.28125" style="7" customWidth="1"/>
    <col min="3" max="3" width="14.8515625" style="7" customWidth="1"/>
    <col min="4" max="5" width="9.140625" style="7" customWidth="1"/>
    <col min="6" max="6" width="12.140625" style="7" customWidth="1"/>
    <col min="7" max="16384" width="9.140625" style="7" customWidth="1"/>
  </cols>
  <sheetData>
    <row r="1" ht="18.75">
      <c r="D1" s="27" t="s">
        <v>41</v>
      </c>
    </row>
    <row r="2" ht="19.5" thickBot="1"/>
    <row r="3" spans="2:6" ht="19.5" thickBot="1">
      <c r="B3" s="95" t="s">
        <v>29</v>
      </c>
      <c r="C3" s="97"/>
      <c r="E3" s="98" t="s">
        <v>17</v>
      </c>
      <c r="F3" s="99"/>
    </row>
    <row r="4" spans="2:6" ht="18.75">
      <c r="B4" s="55" t="s">
        <v>25</v>
      </c>
      <c r="C4" s="18" t="s">
        <v>18</v>
      </c>
      <c r="E4" s="56" t="s">
        <v>22</v>
      </c>
      <c r="F4" s="31"/>
    </row>
    <row r="5" spans="2:6" ht="18.75">
      <c r="B5" s="19">
        <v>1</v>
      </c>
      <c r="C5" s="9"/>
      <c r="E5" s="56" t="s">
        <v>18</v>
      </c>
      <c r="F5" s="23" t="e">
        <f>C11</f>
        <v>#DIV/0!</v>
      </c>
    </row>
    <row r="6" spans="2:6" ht="21.75" thickBot="1">
      <c r="B6" s="19">
        <v>2</v>
      </c>
      <c r="C6" s="9"/>
      <c r="E6" s="70" t="s">
        <v>49</v>
      </c>
      <c r="F6" s="24" t="e">
        <f>2*F4/(F5*F5)</f>
        <v>#DIV/0!</v>
      </c>
    </row>
    <row r="7" spans="2:3" ht="18.75">
      <c r="B7" s="19">
        <v>3</v>
      </c>
      <c r="C7" s="9"/>
    </row>
    <row r="8" spans="2:3" ht="18.75">
      <c r="B8" s="19">
        <v>4</v>
      </c>
      <c r="C8" s="9"/>
    </row>
    <row r="9" spans="2:3" ht="19.5" thickBot="1">
      <c r="B9" s="20">
        <v>5</v>
      </c>
      <c r="C9" s="12"/>
    </row>
    <row r="10" ht="19.5" thickBot="1"/>
    <row r="11" spans="2:3" ht="19.5" thickBot="1">
      <c r="B11" s="60" t="s">
        <v>37</v>
      </c>
      <c r="C11" s="62" t="e">
        <f>AVERAGE(C5:C9)</f>
        <v>#DIV/0!</v>
      </c>
    </row>
    <row r="12" spans="2:3" ht="19.5" thickBot="1">
      <c r="B12" s="61" t="s">
        <v>52</v>
      </c>
      <c r="C12" s="63" t="e">
        <f>STDEV(C5:C9)</f>
        <v>#DIV/0!</v>
      </c>
    </row>
  </sheetData>
  <sheetProtection/>
  <mergeCells count="2">
    <mergeCell ref="B3:C3"/>
    <mergeCell ref="E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140625" style="7" customWidth="1"/>
    <col min="2" max="2" width="11.140625" style="7" customWidth="1"/>
    <col min="3" max="7" width="9.140625" style="7" customWidth="1"/>
    <col min="8" max="8" width="9.8515625" style="7" customWidth="1"/>
    <col min="9" max="16384" width="9.140625" style="7" customWidth="1"/>
  </cols>
  <sheetData>
    <row r="1" ht="19.5" thickBot="1">
      <c r="F1" s="27" t="s">
        <v>10</v>
      </c>
    </row>
    <row r="2" spans="1:4" ht="18.75">
      <c r="A2" s="98" t="s">
        <v>27</v>
      </c>
      <c r="B2" s="105"/>
      <c r="C2" s="105"/>
      <c r="D2" s="99"/>
    </row>
    <row r="3" spans="1:4" ht="21">
      <c r="A3" s="56" t="s">
        <v>53</v>
      </c>
      <c r="B3" s="86" t="s">
        <v>54</v>
      </c>
      <c r="C3" s="86" t="s">
        <v>56</v>
      </c>
      <c r="D3" s="57" t="s">
        <v>55</v>
      </c>
    </row>
    <row r="4" spans="1:4" ht="18.75">
      <c r="A4" s="89"/>
      <c r="B4" s="91">
        <v>0</v>
      </c>
      <c r="C4" s="21">
        <f>ABS(D4)</f>
        <v>0</v>
      </c>
      <c r="D4" s="28"/>
    </row>
    <row r="5" spans="1:4" ht="18.75">
      <c r="A5" s="89"/>
      <c r="B5" s="91">
        <f aca="true" t="shared" si="0" ref="B5:B17">A5*A5</f>
        <v>0</v>
      </c>
      <c r="C5" s="21">
        <f aca="true" t="shared" si="1" ref="C5:C17">ABS(D5)</f>
        <v>0</v>
      </c>
      <c r="D5" s="28"/>
    </row>
    <row r="6" spans="1:4" ht="18.75">
      <c r="A6" s="89"/>
      <c r="B6" s="91">
        <f t="shared" si="0"/>
        <v>0</v>
      </c>
      <c r="C6" s="21">
        <f t="shared" si="1"/>
        <v>0</v>
      </c>
      <c r="D6" s="28"/>
    </row>
    <row r="7" spans="1:4" ht="18.75">
      <c r="A7" s="89"/>
      <c r="B7" s="91">
        <f t="shared" si="0"/>
        <v>0</v>
      </c>
      <c r="C7" s="21">
        <f t="shared" si="1"/>
        <v>0</v>
      </c>
      <c r="D7" s="28"/>
    </row>
    <row r="8" spans="1:4" ht="18.75">
      <c r="A8" s="89"/>
      <c r="B8" s="91">
        <f t="shared" si="0"/>
        <v>0</v>
      </c>
      <c r="C8" s="21">
        <f t="shared" si="1"/>
        <v>0</v>
      </c>
      <c r="D8" s="28"/>
    </row>
    <row r="9" spans="1:4" ht="18.75">
      <c r="A9" s="89"/>
      <c r="B9" s="91">
        <f t="shared" si="0"/>
        <v>0</v>
      </c>
      <c r="C9" s="21">
        <f t="shared" si="1"/>
        <v>0</v>
      </c>
      <c r="D9" s="28"/>
    </row>
    <row r="10" spans="1:4" ht="18.75">
      <c r="A10" s="89"/>
      <c r="B10" s="91">
        <f t="shared" si="0"/>
        <v>0</v>
      </c>
      <c r="C10" s="21">
        <f t="shared" si="1"/>
        <v>0</v>
      </c>
      <c r="D10" s="28"/>
    </row>
    <row r="11" spans="1:4" ht="18.75">
      <c r="A11" s="89"/>
      <c r="B11" s="91">
        <f t="shared" si="0"/>
        <v>0</v>
      </c>
      <c r="C11" s="21">
        <f t="shared" si="1"/>
        <v>0</v>
      </c>
      <c r="D11" s="28"/>
    </row>
    <row r="12" spans="1:4" ht="18.75">
      <c r="A12" s="89"/>
      <c r="B12" s="91">
        <f t="shared" si="0"/>
        <v>0</v>
      </c>
      <c r="C12" s="21">
        <f t="shared" si="1"/>
        <v>0</v>
      </c>
      <c r="D12" s="28"/>
    </row>
    <row r="13" spans="1:4" ht="18.75">
      <c r="A13" s="89"/>
      <c r="B13" s="91">
        <f t="shared" si="0"/>
        <v>0</v>
      </c>
      <c r="C13" s="21">
        <f t="shared" si="1"/>
        <v>0</v>
      </c>
      <c r="D13" s="28"/>
    </row>
    <row r="14" spans="1:4" ht="18.75">
      <c r="A14" s="89"/>
      <c r="B14" s="91">
        <f t="shared" si="0"/>
        <v>0</v>
      </c>
      <c r="C14" s="21">
        <f t="shared" si="1"/>
        <v>0</v>
      </c>
      <c r="D14" s="28"/>
    </row>
    <row r="15" spans="1:4" ht="18.75">
      <c r="A15" s="89"/>
      <c r="B15" s="91">
        <f t="shared" si="0"/>
        <v>0</v>
      </c>
      <c r="C15" s="21">
        <f t="shared" si="1"/>
        <v>0</v>
      </c>
      <c r="D15" s="28"/>
    </row>
    <row r="16" spans="1:4" ht="18.75">
      <c r="A16" s="89"/>
      <c r="B16" s="91">
        <f t="shared" si="0"/>
        <v>0</v>
      </c>
      <c r="C16" s="21">
        <f t="shared" si="1"/>
        <v>0</v>
      </c>
      <c r="D16" s="28"/>
    </row>
    <row r="17" spans="1:4" ht="19.5" thickBot="1">
      <c r="A17" s="90"/>
      <c r="B17" s="92">
        <f t="shared" si="0"/>
        <v>0</v>
      </c>
      <c r="C17" s="21">
        <f t="shared" si="1"/>
        <v>0</v>
      </c>
      <c r="D17" s="29"/>
    </row>
    <row r="18" ht="19.5" thickBot="1"/>
    <row r="19" spans="1:2" ht="21">
      <c r="A19" s="87" t="s">
        <v>11</v>
      </c>
      <c r="B19" s="88" t="s">
        <v>57</v>
      </c>
    </row>
    <row r="20" spans="1:2" ht="19.5" thickBot="1">
      <c r="A20" s="10"/>
      <c r="B20" s="24">
        <f>2*A20</f>
        <v>0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2014-03-06T10:42:51Z</dcterms:modified>
  <cp:category/>
  <cp:version/>
  <cp:contentType/>
  <cp:contentStatus/>
</cp:coreProperties>
</file>